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500"/>
  </bookViews>
  <sheets>
    <sheet name="Сводка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8" i="1" l="1"/>
  <c r="N38" i="1"/>
  <c r="O37" i="1"/>
  <c r="N37" i="1"/>
  <c r="O36" i="1"/>
  <c r="N36" i="1"/>
  <c r="O35" i="1"/>
  <c r="N35" i="1"/>
  <c r="O34" i="1"/>
  <c r="N34" i="1"/>
  <c r="O33" i="1"/>
  <c r="N33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N16" i="1" l="1"/>
  <c r="F43" i="1" l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</calcChain>
</file>

<file path=xl/sharedStrings.xml><?xml version="1.0" encoding="utf-8"?>
<sst xmlns="http://schemas.openxmlformats.org/spreadsheetml/2006/main" count="110" uniqueCount="97">
  <si>
    <t xml:space="preserve">                                Сведения по пожарам по Сургутскому району  на </t>
  </si>
  <si>
    <t>года</t>
  </si>
  <si>
    <t>Сургутский район</t>
  </si>
  <si>
    <t>№ п/п</t>
  </si>
  <si>
    <t>Гибель</t>
  </si>
  <si>
    <t>Травма</t>
  </si>
  <si>
    <t>Пожары</t>
  </si>
  <si>
    <t xml:space="preserve"> Наименование </t>
  </si>
  <si>
    <t>%, раз</t>
  </si>
  <si>
    <t>Количество пожаров</t>
  </si>
  <si>
    <t>Ущерб (руб.)</t>
  </si>
  <si>
    <t>Количество крупных</t>
  </si>
  <si>
    <t>Ущерб от крупных</t>
  </si>
  <si>
    <t>Гибель людей</t>
  </si>
  <si>
    <t>Из них детей</t>
  </si>
  <si>
    <t>Пожары в жилом секторе</t>
  </si>
  <si>
    <t>Травмы людей</t>
  </si>
  <si>
    <t>Спасено людей</t>
  </si>
  <si>
    <t>Спасено материальных ценностей</t>
  </si>
  <si>
    <t>Ландшафтные пожары</t>
  </si>
  <si>
    <t>ИТОГО</t>
  </si>
  <si>
    <t>Количество лесных пожаров</t>
  </si>
  <si>
    <t>Площадь лесных пожаров</t>
  </si>
  <si>
    <t>Места возникновения:</t>
  </si>
  <si>
    <t xml:space="preserve"> - комната</t>
  </si>
  <si>
    <t xml:space="preserve"> - коридор</t>
  </si>
  <si>
    <t xml:space="preserve"> - лестничная клетка</t>
  </si>
  <si>
    <t xml:space="preserve"> - прочие помещения</t>
  </si>
  <si>
    <t xml:space="preserve"> - салон, кузов</t>
  </si>
  <si>
    <t xml:space="preserve"> - отсек двигателя</t>
  </si>
  <si>
    <t>- прочие</t>
  </si>
  <si>
    <t>Причина пожара:</t>
  </si>
  <si>
    <t xml:space="preserve"> -поджог</t>
  </si>
  <si>
    <t xml:space="preserve"> -НПУиЭ электрооборудования</t>
  </si>
  <si>
    <t xml:space="preserve"> -НПУиЭ печей</t>
  </si>
  <si>
    <t xml:space="preserve"> -НПУиЭ транспортных средств</t>
  </si>
  <si>
    <t xml:space="preserve"> -нарушение тех. процесса</t>
  </si>
  <si>
    <t xml:space="preserve"> -НПУиЭ теплогенерирующих агр. </t>
  </si>
  <si>
    <t xml:space="preserve"> -НПУиЭ газового оборудования</t>
  </si>
  <si>
    <t xml:space="preserve"> -другие причины</t>
  </si>
  <si>
    <t>- неустановленные причины</t>
  </si>
  <si>
    <t>- неосторожное обращение с огнем</t>
  </si>
  <si>
    <t>Уничтожено строений</t>
  </si>
  <si>
    <t>Повреждено строений</t>
  </si>
  <si>
    <t>Уничтожено площади</t>
  </si>
  <si>
    <t>Повреждено площади</t>
  </si>
  <si>
    <t>Уничтожено техники</t>
  </si>
  <si>
    <t>Повреждено техники</t>
  </si>
  <si>
    <t>2025 год</t>
  </si>
  <si>
    <t>ГИБЕЛЬ 2025</t>
  </si>
  <si>
    <t>01.02.2025 по адресу: Сургутский район п. Ульт-Ягун ул. Советская 5</t>
  </si>
  <si>
    <t>пожар в бане. Погиб 1 человек</t>
  </si>
  <si>
    <t>ТРАВМА 2025</t>
  </si>
  <si>
    <t>30.01.2025 по адресу: Сургутский район ДНТ Птицевод Севера ул. 6 уч. 268</t>
  </si>
  <si>
    <t>пожар в дачном доме. Пострадал 1 человек</t>
  </si>
  <si>
    <t>04.05.2025 по адресу: Сургутский район г. Лянтор мкр. 10 дом 20</t>
  </si>
  <si>
    <t>пожар в жилом доме. Пострадал 1 человек</t>
  </si>
  <si>
    <t>05.05.2025 по адресу: Сургутский район д. Лямина ул. Центральная 12 кв. 42</t>
  </si>
  <si>
    <t>пожар в квартире. Погиб 1 человек</t>
  </si>
  <si>
    <t>09.07.2025 по адресу: Сургутский район СОТ Победит-2 ул. 3Б уч. 7</t>
  </si>
  <si>
    <t>пожар в дачном доме. Погиб 1 человек</t>
  </si>
  <si>
    <t>07.12.2025 по адресу: Сургутский район п. Солнечный ул. Космонавтов 21</t>
  </si>
  <si>
    <t>пожар в МКД. Пострадал 1 человек</t>
  </si>
  <si>
    <t>21.12.2025 по адресу: Сургутский район СОТ Сургутские недра цл. Центральная 216</t>
  </si>
  <si>
    <t>23.12.2025 по адресу: Сургутский район 175-й км а/д Сургут-Ноябрьск</t>
  </si>
  <si>
    <t>пожар в автомобиле. Пострадал 1 человек</t>
  </si>
  <si>
    <t>29.10.2025 по адресу: Сургутский район с. Сытомино ул. Центральная 77</t>
  </si>
  <si>
    <t>пожар в жилом доме. Погиб 1 человек</t>
  </si>
  <si>
    <t>30.12.2025 по адресу: Сургутский район ТСН Федоровский ул. Солнечная 11</t>
  </si>
  <si>
    <t>2026 год</t>
  </si>
  <si>
    <t>16.01.2026 по адресу: Сургутский район д. Лямина</t>
  </si>
  <si>
    <t>ул. Кооперативная 23 пожар в жилом доме. Погиб 1 человек</t>
  </si>
  <si>
    <t>всего</t>
  </si>
  <si>
    <t>среднее</t>
  </si>
  <si>
    <t>пожары</t>
  </si>
  <si>
    <t>гибель</t>
  </si>
  <si>
    <t>дети</t>
  </si>
  <si>
    <t>травмы</t>
  </si>
  <si>
    <t>спасено, чел.</t>
  </si>
  <si>
    <t>эвакуировано, чел</t>
  </si>
  <si>
    <t>Сведения по пожарам и последствиям от них  за последние 5 лет</t>
  </si>
  <si>
    <t>ландшафт</t>
  </si>
  <si>
    <t>за последние 5 лет</t>
  </si>
  <si>
    <t>ГИБЕЛЬ 2026</t>
  </si>
  <si>
    <t>ТРАВМА 2026</t>
  </si>
  <si>
    <t>30.01.2026 по адресу: Сургутский район Западно-Сургутское мр, за кустом 65</t>
  </si>
  <si>
    <t>возгорание газопровода, травмированы 2 человека</t>
  </si>
  <si>
    <t xml:space="preserve">05.02.2026 по адресу: Сургутский район п. Солнечный, ул. Строителей, 41 пожар на АЗС </t>
  </si>
  <si>
    <t>травмированы 2 человека</t>
  </si>
  <si>
    <t>06.03.2026 по адресу: Сургутский район Восточно-Сургутское мр, около куста 151</t>
  </si>
  <si>
    <t>травмирован 1 человек</t>
  </si>
  <si>
    <t>14.03.2026 по адресу: Сургутский район п. Ульт-Ягун, ул. 35 лет Победы 1/19</t>
  </si>
  <si>
    <t>травмирован 1 человек, скончался в ОЦ</t>
  </si>
  <si>
    <t>29.03.2026 по адресу: Сургутский район Угутское мр, 775 км трубопровода</t>
  </si>
  <si>
    <t>21.04.2026 по адресу: Сургутский район, Восточно-Сургутское м/р, куст 210 травмирован 1 человек</t>
  </si>
  <si>
    <t>29.05.2026 по адресу: Сургутский район, СОТ "Победит-2", 2а-2 травмирован 1 человек</t>
  </si>
  <si>
    <t xml:space="preserve">Сведения по пожарам и последствиям от них в период с 01.01 по 13.07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</si>
</sst>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7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9" fontId="9" fillId="0" borderId="0" applyBorder="0" applyProtection="0"/>
    <xf numFmtId="0" fontId="1" fillId="0" borderId="0"/>
    <xf numFmtId="0" fontId="1" fillId="0" borderId="0"/>
    <xf numFmtId="0" fontId="14" fillId="0" borderId="0"/>
  </cellStyleXfs>
  <cellXfs count="106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2" fontId="3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Protection="1">
      <protection hidden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5" fillId="0" borderId="3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Protection="1">
      <protection hidden="1"/>
    </xf>
    <xf numFmtId="1" fontId="4" fillId="0" borderId="9" xfId="0" applyNumberFormat="1" applyFont="1" applyBorder="1" applyProtection="1">
      <protection locked="0" hidden="1"/>
    </xf>
    <xf numFmtId="1" fontId="4" fillId="0" borderId="10" xfId="0" applyNumberFormat="1" applyFont="1" applyBorder="1" applyProtection="1">
      <protection locked="0" hidden="1"/>
    </xf>
    <xf numFmtId="2" fontId="4" fillId="0" borderId="10" xfId="1" applyNumberFormat="1" applyFont="1" applyBorder="1" applyAlignment="1" applyProtection="1">
      <alignment horizontal="right"/>
      <protection hidden="1"/>
    </xf>
    <xf numFmtId="0" fontId="4" fillId="0" borderId="11" xfId="0" applyFont="1" applyBorder="1" applyProtection="1">
      <protection hidden="1"/>
    </xf>
    <xf numFmtId="0" fontId="5" fillId="2" borderId="3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left"/>
      <protection hidden="1"/>
    </xf>
    <xf numFmtId="1" fontId="4" fillId="0" borderId="9" xfId="0" applyNumberFormat="1" applyFont="1" applyBorder="1" applyAlignment="1" applyProtection="1">
      <alignment horizontal="right"/>
      <protection locked="0" hidden="1"/>
    </xf>
    <xf numFmtId="1" fontId="4" fillId="0" borderId="10" xfId="0" applyNumberFormat="1" applyFont="1" applyBorder="1" applyAlignment="1" applyProtection="1">
      <alignment horizontal="right"/>
      <protection locked="0" hidden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6" fillId="0" borderId="1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protection hidden="1"/>
    </xf>
    <xf numFmtId="3" fontId="4" fillId="0" borderId="9" xfId="0" applyNumberFormat="1" applyFont="1" applyBorder="1" applyAlignment="1" applyProtection="1">
      <alignment horizontal="right"/>
      <protection locked="0" hidden="1"/>
    </xf>
    <xf numFmtId="3" fontId="4" fillId="0" borderId="10" xfId="0" applyNumberFormat="1" applyFont="1" applyBorder="1" applyAlignment="1" applyProtection="1">
      <alignment horizontal="right"/>
      <protection locked="0" hidden="1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2" fillId="0" borderId="16" xfId="0" applyFont="1" applyBorder="1" applyAlignment="1" applyProtection="1">
      <alignment horizontal="left"/>
      <protection hidden="1"/>
    </xf>
    <xf numFmtId="0" fontId="7" fillId="0" borderId="0" xfId="0" applyFont="1"/>
    <xf numFmtId="0" fontId="8" fillId="0" borderId="0" xfId="0" applyFont="1"/>
    <xf numFmtId="0" fontId="8" fillId="0" borderId="0" xfId="0" applyFont="1" applyProtection="1">
      <protection hidden="1"/>
    </xf>
    <xf numFmtId="0" fontId="4" fillId="0" borderId="3" xfId="0" applyFont="1" applyFill="1" applyBorder="1" applyAlignment="1">
      <alignment wrapText="1"/>
    </xf>
    <xf numFmtId="1" fontId="4" fillId="0" borderId="3" xfId="0" applyNumberFormat="1" applyFont="1" applyFill="1" applyBorder="1" applyAlignment="1" applyProtection="1">
      <alignment horizontal="right"/>
      <protection locked="0" hidden="1"/>
    </xf>
    <xf numFmtId="0" fontId="10" fillId="0" borderId="0" xfId="0" applyFont="1"/>
    <xf numFmtId="0" fontId="11" fillId="0" borderId="0" xfId="0" applyFont="1" applyProtection="1">
      <protection hidden="1"/>
    </xf>
    <xf numFmtId="0" fontId="6" fillId="3" borderId="12" xfId="0" applyFont="1" applyFill="1" applyBorder="1" applyAlignment="1" applyProtection="1">
      <alignment horizontal="center"/>
      <protection hidden="1"/>
    </xf>
    <xf numFmtId="0" fontId="2" fillId="3" borderId="3" xfId="0" applyFont="1" applyFill="1" applyBorder="1" applyAlignment="1" applyProtection="1">
      <alignment horizontal="left"/>
      <protection hidden="1"/>
    </xf>
    <xf numFmtId="0" fontId="4" fillId="3" borderId="3" xfId="0" applyFont="1" applyFill="1" applyBorder="1" applyAlignment="1">
      <alignment wrapText="1"/>
    </xf>
    <xf numFmtId="1" fontId="4" fillId="3" borderId="3" xfId="0" applyNumberFormat="1" applyFont="1" applyFill="1" applyBorder="1" applyAlignment="1" applyProtection="1">
      <alignment horizontal="right"/>
      <protection locked="0" hidden="1"/>
    </xf>
    <xf numFmtId="2" fontId="4" fillId="3" borderId="10" xfId="1" applyNumberFormat="1" applyFont="1" applyFill="1" applyBorder="1" applyAlignment="1" applyProtection="1">
      <alignment horizontal="right"/>
      <protection hidden="1"/>
    </xf>
    <xf numFmtId="0" fontId="4" fillId="3" borderId="11" xfId="0" applyFont="1" applyFill="1" applyBorder="1" applyProtection="1">
      <protection hidden="1"/>
    </xf>
    <xf numFmtId="0" fontId="0" fillId="3" borderId="0" xfId="0" applyFill="1"/>
    <xf numFmtId="0" fontId="5" fillId="3" borderId="3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Protection="1">
      <protection hidden="1"/>
    </xf>
    <xf numFmtId="0" fontId="12" fillId="0" borderId="17" xfId="0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3" fillId="0" borderId="21" xfId="0" applyFont="1" applyBorder="1"/>
    <xf numFmtId="0" fontId="14" fillId="0" borderId="3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14" fillId="0" borderId="16" xfId="4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3" fillId="0" borderId="23" xfId="0" applyFont="1" applyBorder="1"/>
    <xf numFmtId="0" fontId="14" fillId="0" borderId="10" xfId="4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24" xfId="0" applyFont="1" applyBorder="1"/>
    <xf numFmtId="0" fontId="14" fillId="0" borderId="25" xfId="4" applyFont="1" applyBorder="1" applyAlignment="1">
      <alignment horizontal="center"/>
    </xf>
    <xf numFmtId="0" fontId="14" fillId="0" borderId="26" xfId="4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3" fillId="0" borderId="28" xfId="0" applyFont="1" applyBorder="1"/>
    <xf numFmtId="0" fontId="14" fillId="0" borderId="29" xfId="4" applyFont="1" applyBorder="1" applyAlignment="1">
      <alignment horizontal="center"/>
    </xf>
    <xf numFmtId="0" fontId="14" fillId="0" borderId="30" xfId="4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5" fillId="0" borderId="0" xfId="0" applyFont="1"/>
    <xf numFmtId="0" fontId="13" fillId="0" borderId="9" xfId="0" applyFont="1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13" fillId="0" borderId="28" xfId="0" applyFont="1" applyBorder="1" applyAlignment="1">
      <alignment horizontal="left"/>
    </xf>
    <xf numFmtId="0" fontId="5" fillId="3" borderId="0" xfId="0" applyFont="1" applyFill="1"/>
    <xf numFmtId="0" fontId="11" fillId="3" borderId="20" xfId="0" applyFont="1" applyFill="1" applyBorder="1" applyAlignment="1">
      <alignment horizontal="center"/>
    </xf>
    <xf numFmtId="0" fontId="14" fillId="3" borderId="29" xfId="4" applyFont="1" applyFill="1" applyBorder="1" applyAlignment="1">
      <alignment horizontal="center"/>
    </xf>
    <xf numFmtId="0" fontId="14" fillId="3" borderId="30" xfId="4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2" fillId="0" borderId="21" xfId="0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49" fontId="4" fillId="0" borderId="13" xfId="0" applyNumberFormat="1" applyFont="1" applyBorder="1" applyAlignment="1" applyProtection="1">
      <alignment horizontal="left" indent="4"/>
      <protection hidden="1"/>
    </xf>
    <xf numFmtId="0" fontId="4" fillId="0" borderId="13" xfId="0" applyFont="1" applyBorder="1" applyAlignment="1" applyProtection="1">
      <alignment horizontal="left" indent="4"/>
      <protection hidden="1"/>
    </xf>
    <xf numFmtId="0" fontId="2" fillId="0" borderId="13" xfId="0" applyFont="1" applyBorder="1" applyAlignment="1" applyProtection="1">
      <alignment horizontal="center"/>
      <protection hidden="1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hidden="1"/>
    </xf>
  </cellXfs>
  <cellStyles count="5">
    <cellStyle name="Обычный" xfId="0" builtinId="0"/>
    <cellStyle name="Обычный 2" xfId="2"/>
    <cellStyle name="Обычный 3" xfId="3"/>
    <cellStyle name="Обычный 401" xfId="4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tabSelected="1" zoomScaleNormal="100" workbookViewId="0">
      <selection activeCell="M22" sqref="M22"/>
    </sheetView>
  </sheetViews>
  <sheetFormatPr defaultColWidth="8.7109375" defaultRowHeight="12.75" x14ac:dyDescent="0.2"/>
  <cols>
    <col min="1" max="1" width="7" style="1" customWidth="1"/>
    <col min="2" max="2" width="35.7109375" style="1" customWidth="1"/>
    <col min="3" max="3" width="13.7109375" style="1" customWidth="1"/>
    <col min="4" max="4" width="13.42578125" style="1" customWidth="1"/>
    <col min="5" max="6" width="8.85546875" style="1" customWidth="1"/>
    <col min="7" max="7" width="6.140625" customWidth="1"/>
    <col min="8" max="8" width="9.140625" customWidth="1"/>
  </cols>
  <sheetData>
    <row r="1" spans="1:14" ht="16.5" x14ac:dyDescent="0.25">
      <c r="A1" s="2"/>
      <c r="B1" s="100" t="s">
        <v>0</v>
      </c>
      <c r="C1" s="100"/>
      <c r="D1" s="3">
        <v>46216</v>
      </c>
      <c r="E1" s="4" t="s">
        <v>1</v>
      </c>
      <c r="F1" s="5"/>
    </row>
    <row r="2" spans="1:14" ht="16.5" customHeight="1" x14ac:dyDescent="0.25">
      <c r="A2" s="101"/>
      <c r="B2" s="101"/>
      <c r="C2" s="102" t="s">
        <v>2</v>
      </c>
      <c r="D2" s="102"/>
      <c r="E2" s="102"/>
      <c r="F2" s="102"/>
      <c r="H2" s="103" t="s">
        <v>3</v>
      </c>
      <c r="I2" s="104" t="s">
        <v>4</v>
      </c>
      <c r="J2" s="104"/>
      <c r="K2" s="103" t="s">
        <v>5</v>
      </c>
      <c r="L2" s="103"/>
      <c r="M2" s="103" t="s">
        <v>6</v>
      </c>
      <c r="N2" s="103"/>
    </row>
    <row r="3" spans="1:14" ht="26.25" customHeight="1" x14ac:dyDescent="0.2">
      <c r="A3" s="101"/>
      <c r="B3" s="101"/>
      <c r="C3" s="102"/>
      <c r="D3" s="102"/>
      <c r="E3" s="102"/>
      <c r="F3" s="102"/>
      <c r="H3" s="103"/>
      <c r="I3" s="7">
        <v>2026</v>
      </c>
      <c r="J3" s="8">
        <v>2025</v>
      </c>
      <c r="K3" s="9">
        <v>2026</v>
      </c>
      <c r="L3" s="9">
        <v>2025</v>
      </c>
      <c r="M3" s="9">
        <v>2026</v>
      </c>
      <c r="N3" s="9">
        <v>2025</v>
      </c>
    </row>
    <row r="4" spans="1:14" ht="17.25" x14ac:dyDescent="0.3">
      <c r="A4" s="10" t="s">
        <v>3</v>
      </c>
      <c r="B4" s="11" t="s">
        <v>7</v>
      </c>
      <c r="C4" s="12" t="s">
        <v>69</v>
      </c>
      <c r="D4" s="13" t="s">
        <v>48</v>
      </c>
      <c r="E4" s="105" t="s">
        <v>8</v>
      </c>
      <c r="F4" s="105"/>
      <c r="H4" s="6">
        <v>1</v>
      </c>
      <c r="I4" s="6">
        <v>1</v>
      </c>
      <c r="J4" s="52">
        <v>0</v>
      </c>
      <c r="K4" s="14">
        <v>2</v>
      </c>
      <c r="L4" s="52">
        <v>1</v>
      </c>
      <c r="M4" s="14">
        <v>17</v>
      </c>
      <c r="N4" s="52">
        <v>19</v>
      </c>
    </row>
    <row r="5" spans="1:14" ht="17.25" x14ac:dyDescent="0.3">
      <c r="A5" s="15">
        <v>1</v>
      </c>
      <c r="B5" s="16" t="s">
        <v>9</v>
      </c>
      <c r="C5" s="17">
        <v>90</v>
      </c>
      <c r="D5" s="18">
        <v>86</v>
      </c>
      <c r="E5" s="19">
        <f t="shared" ref="E5:E18" si="0">IF(C5*100/D5-100&gt;100,C5/D5,C5*100/D5-100)</f>
        <v>4.6511627906976685</v>
      </c>
      <c r="F5" s="20" t="str">
        <f t="shared" ref="F5:F18" si="1">IF(C5*100/D5-100&gt;100,"раз","%")</f>
        <v>%</v>
      </c>
      <c r="H5" s="6">
        <v>2</v>
      </c>
      <c r="I5" s="6">
        <v>0</v>
      </c>
      <c r="J5" s="52">
        <v>1</v>
      </c>
      <c r="K5" s="14">
        <v>2</v>
      </c>
      <c r="L5" s="52">
        <v>0</v>
      </c>
      <c r="M5" s="21">
        <v>14</v>
      </c>
      <c r="N5" s="21">
        <v>8</v>
      </c>
    </row>
    <row r="6" spans="1:14" ht="17.25" x14ac:dyDescent="0.3">
      <c r="A6" s="15">
        <v>2</v>
      </c>
      <c r="B6" s="16" t="s">
        <v>10</v>
      </c>
      <c r="C6" s="17">
        <v>2564073</v>
      </c>
      <c r="D6" s="18">
        <v>31568459</v>
      </c>
      <c r="E6" s="19">
        <f t="shared" si="0"/>
        <v>-91.877737839531534</v>
      </c>
      <c r="F6" s="20" t="str">
        <f t="shared" si="1"/>
        <v>%</v>
      </c>
      <c r="H6" s="6">
        <v>3</v>
      </c>
      <c r="I6" s="6">
        <v>0</v>
      </c>
      <c r="J6" s="52">
        <v>0</v>
      </c>
      <c r="K6" s="14">
        <v>4</v>
      </c>
      <c r="L6" s="52">
        <v>0</v>
      </c>
      <c r="M6" s="14">
        <v>14</v>
      </c>
      <c r="N6" s="52">
        <v>12</v>
      </c>
    </row>
    <row r="7" spans="1:14" ht="17.25" x14ac:dyDescent="0.3">
      <c r="A7" s="15">
        <v>3</v>
      </c>
      <c r="B7" s="16" t="s">
        <v>11</v>
      </c>
      <c r="C7" s="17">
        <v>0</v>
      </c>
      <c r="D7" s="18">
        <v>0</v>
      </c>
      <c r="E7" s="19" t="e">
        <f t="shared" si="0"/>
        <v>#DIV/0!</v>
      </c>
      <c r="F7" s="20" t="e">
        <f t="shared" si="1"/>
        <v>#DIV/0!</v>
      </c>
      <c r="H7" s="6">
        <v>4</v>
      </c>
      <c r="I7" s="6">
        <v>0</v>
      </c>
      <c r="J7" s="52">
        <v>0</v>
      </c>
      <c r="K7" s="14">
        <v>0</v>
      </c>
      <c r="L7" s="52">
        <v>0</v>
      </c>
      <c r="M7" s="14">
        <v>10</v>
      </c>
      <c r="N7" s="52">
        <v>5</v>
      </c>
    </row>
    <row r="8" spans="1:14" ht="17.25" x14ac:dyDescent="0.3">
      <c r="A8" s="15">
        <v>4</v>
      </c>
      <c r="B8" s="22" t="s">
        <v>12</v>
      </c>
      <c r="C8" s="23">
        <v>0</v>
      </c>
      <c r="D8" s="24">
        <v>0</v>
      </c>
      <c r="E8" s="19" t="e">
        <f t="shared" si="0"/>
        <v>#DIV/0!</v>
      </c>
      <c r="F8" s="20" t="e">
        <f t="shared" si="1"/>
        <v>#DIV/0!</v>
      </c>
      <c r="H8" s="6">
        <v>5</v>
      </c>
      <c r="I8" s="25">
        <v>0</v>
      </c>
      <c r="J8" s="26">
        <v>1</v>
      </c>
      <c r="K8" s="26">
        <v>1</v>
      </c>
      <c r="L8" s="26">
        <v>1</v>
      </c>
      <c r="M8" s="26">
        <v>22</v>
      </c>
      <c r="N8" s="26">
        <v>14</v>
      </c>
    </row>
    <row r="9" spans="1:14" ht="17.25" x14ac:dyDescent="0.3">
      <c r="A9" s="15">
        <v>5</v>
      </c>
      <c r="B9" s="22" t="s">
        <v>13</v>
      </c>
      <c r="C9" s="23">
        <v>1</v>
      </c>
      <c r="D9" s="24">
        <v>3</v>
      </c>
      <c r="E9" s="19">
        <f t="shared" si="0"/>
        <v>-66.666666666666657</v>
      </c>
      <c r="F9" s="20" t="str">
        <f t="shared" si="1"/>
        <v>%</v>
      </c>
      <c r="H9" s="6">
        <v>6</v>
      </c>
      <c r="I9" s="25"/>
      <c r="J9" s="26">
        <v>0</v>
      </c>
      <c r="K9" s="26"/>
      <c r="L9" s="26">
        <v>0</v>
      </c>
      <c r="M9" s="26">
        <v>11</v>
      </c>
      <c r="N9" s="26">
        <v>18</v>
      </c>
    </row>
    <row r="10" spans="1:14" ht="17.25" x14ac:dyDescent="0.3">
      <c r="A10" s="15">
        <v>6</v>
      </c>
      <c r="B10" s="22" t="s">
        <v>14</v>
      </c>
      <c r="C10" s="23">
        <v>0</v>
      </c>
      <c r="D10" s="24">
        <v>0</v>
      </c>
      <c r="E10" s="19" t="e">
        <f t="shared" si="0"/>
        <v>#DIV/0!</v>
      </c>
      <c r="F10" s="20" t="e">
        <f t="shared" si="1"/>
        <v>#DIV/0!</v>
      </c>
      <c r="H10" s="6">
        <v>7</v>
      </c>
      <c r="I10" s="25"/>
      <c r="J10" s="26">
        <v>1</v>
      </c>
      <c r="K10" s="26"/>
      <c r="L10" s="26">
        <v>0</v>
      </c>
      <c r="M10" s="26">
        <v>2</v>
      </c>
      <c r="N10" s="26">
        <v>18</v>
      </c>
    </row>
    <row r="11" spans="1:14" ht="17.25" x14ac:dyDescent="0.3">
      <c r="A11" s="15">
        <v>7</v>
      </c>
      <c r="B11" s="22" t="s">
        <v>15</v>
      </c>
      <c r="C11" s="23">
        <v>42</v>
      </c>
      <c r="D11" s="24">
        <v>34</v>
      </c>
      <c r="E11" s="19">
        <f t="shared" si="0"/>
        <v>23.529411764705884</v>
      </c>
      <c r="F11" s="20" t="str">
        <f t="shared" si="1"/>
        <v>%</v>
      </c>
      <c r="H11" s="6">
        <v>8</v>
      </c>
      <c r="I11" s="25"/>
      <c r="J11" s="26">
        <v>0</v>
      </c>
      <c r="K11" s="26"/>
      <c r="L11" s="26">
        <v>0</v>
      </c>
      <c r="M11" s="26"/>
      <c r="N11" s="26">
        <v>8</v>
      </c>
    </row>
    <row r="12" spans="1:14" ht="17.25" x14ac:dyDescent="0.3">
      <c r="A12" s="15">
        <v>8</v>
      </c>
      <c r="B12" s="22" t="s">
        <v>16</v>
      </c>
      <c r="C12" s="23">
        <v>9</v>
      </c>
      <c r="D12" s="24">
        <v>2</v>
      </c>
      <c r="E12" s="19">
        <f t="shared" si="0"/>
        <v>4.5</v>
      </c>
      <c r="F12" s="20" t="str">
        <f t="shared" si="1"/>
        <v>раз</v>
      </c>
      <c r="H12" s="6">
        <v>9</v>
      </c>
      <c r="I12" s="25"/>
      <c r="J12" s="26">
        <v>0</v>
      </c>
      <c r="K12" s="26"/>
      <c r="L12" s="26">
        <v>0</v>
      </c>
      <c r="M12" s="26"/>
      <c r="N12" s="26">
        <v>17</v>
      </c>
    </row>
    <row r="13" spans="1:14" ht="17.25" x14ac:dyDescent="0.3">
      <c r="A13" s="15">
        <v>9</v>
      </c>
      <c r="B13" s="22" t="s">
        <v>14</v>
      </c>
      <c r="C13" s="23">
        <v>0</v>
      </c>
      <c r="D13" s="24">
        <v>0</v>
      </c>
      <c r="E13" s="19" t="e">
        <f t="shared" si="0"/>
        <v>#DIV/0!</v>
      </c>
      <c r="F13" s="20" t="e">
        <f t="shared" si="1"/>
        <v>#DIV/0!</v>
      </c>
      <c r="H13" s="6">
        <v>10</v>
      </c>
      <c r="I13" s="25"/>
      <c r="J13" s="26">
        <v>1</v>
      </c>
      <c r="K13" s="26"/>
      <c r="L13" s="26">
        <v>0</v>
      </c>
      <c r="M13" s="26"/>
      <c r="N13" s="26">
        <v>10</v>
      </c>
    </row>
    <row r="14" spans="1:14" ht="17.25" x14ac:dyDescent="0.3">
      <c r="A14" s="15">
        <v>10</v>
      </c>
      <c r="B14" s="22" t="s">
        <v>17</v>
      </c>
      <c r="C14" s="23">
        <v>1</v>
      </c>
      <c r="D14" s="24">
        <v>7</v>
      </c>
      <c r="E14" s="19">
        <f t="shared" si="0"/>
        <v>-85.714285714285708</v>
      </c>
      <c r="F14" s="20" t="str">
        <f t="shared" si="1"/>
        <v>%</v>
      </c>
      <c r="H14" s="6">
        <v>11</v>
      </c>
      <c r="I14" s="25"/>
      <c r="J14" s="26">
        <v>0</v>
      </c>
      <c r="K14" s="26"/>
      <c r="L14" s="26">
        <v>0</v>
      </c>
      <c r="M14" s="26"/>
      <c r="N14" s="26">
        <v>13</v>
      </c>
    </row>
    <row r="15" spans="1:14" ht="17.25" x14ac:dyDescent="0.3">
      <c r="A15" s="15">
        <v>11</v>
      </c>
      <c r="B15" s="22" t="s">
        <v>18</v>
      </c>
      <c r="C15" s="27">
        <v>123650000</v>
      </c>
      <c r="D15" s="24">
        <v>103760000</v>
      </c>
      <c r="E15" s="19">
        <f t="shared" si="0"/>
        <v>19.169236700077107</v>
      </c>
      <c r="F15" s="20" t="str">
        <f t="shared" si="1"/>
        <v>%</v>
      </c>
      <c r="H15" s="6">
        <v>12</v>
      </c>
      <c r="I15" s="25"/>
      <c r="J15" s="26">
        <v>1</v>
      </c>
      <c r="K15" s="26"/>
      <c r="L15" s="26">
        <v>3</v>
      </c>
      <c r="M15" s="26"/>
      <c r="N15" s="26">
        <v>26</v>
      </c>
    </row>
    <row r="16" spans="1:14" s="49" customFormat="1" ht="17.25" x14ac:dyDescent="0.3">
      <c r="A16" s="43">
        <v>12</v>
      </c>
      <c r="B16" s="44" t="s">
        <v>19</v>
      </c>
      <c r="C16" s="45">
        <v>5</v>
      </c>
      <c r="D16" s="46">
        <v>5</v>
      </c>
      <c r="E16" s="47">
        <f t="shared" si="0"/>
        <v>0</v>
      </c>
      <c r="F16" s="48" t="str">
        <f t="shared" si="1"/>
        <v>%</v>
      </c>
      <c r="H16" s="50" t="s">
        <v>20</v>
      </c>
      <c r="I16" s="51"/>
      <c r="J16" s="51">
        <v>5</v>
      </c>
      <c r="K16" s="51"/>
      <c r="L16" s="51">
        <v>5</v>
      </c>
      <c r="M16" s="51"/>
      <c r="N16" s="51">
        <f>SUM(N4:N15)</f>
        <v>168</v>
      </c>
    </row>
    <row r="17" spans="1:16" s="49" customFormat="1" ht="17.25" x14ac:dyDescent="0.3">
      <c r="A17" s="43">
        <v>13</v>
      </c>
      <c r="B17" s="44" t="s">
        <v>21</v>
      </c>
      <c r="C17" s="45">
        <v>53</v>
      </c>
      <c r="D17" s="46">
        <v>16</v>
      </c>
      <c r="E17" s="47">
        <f t="shared" si="0"/>
        <v>3.3125</v>
      </c>
      <c r="F17" s="48" t="str">
        <f t="shared" si="1"/>
        <v>раз</v>
      </c>
      <c r="H17" s="76"/>
      <c r="I17" s="77"/>
      <c r="J17" s="77"/>
      <c r="K17" s="77"/>
      <c r="L17" s="77"/>
      <c r="M17" s="77"/>
      <c r="N17" s="77"/>
    </row>
    <row r="18" spans="1:16" ht="17.25" x14ac:dyDescent="0.3">
      <c r="A18" s="28">
        <v>14</v>
      </c>
      <c r="B18" s="29" t="s">
        <v>22</v>
      </c>
      <c r="C18" s="39">
        <v>3370</v>
      </c>
      <c r="D18" s="40">
        <v>875</v>
      </c>
      <c r="E18" s="19">
        <f t="shared" si="0"/>
        <v>3.8514285714285714</v>
      </c>
      <c r="F18" s="20" t="str">
        <f t="shared" si="1"/>
        <v>раз</v>
      </c>
      <c r="H18" s="83" t="s">
        <v>96</v>
      </c>
      <c r="I18" s="78"/>
      <c r="J18" s="78"/>
      <c r="K18" s="78"/>
      <c r="L18" s="78"/>
      <c r="M18" s="78"/>
      <c r="N18" s="78"/>
      <c r="O18" s="78"/>
      <c r="P18" s="79"/>
    </row>
    <row r="19" spans="1:16" ht="17.25" x14ac:dyDescent="0.3">
      <c r="A19" s="28">
        <v>15</v>
      </c>
      <c r="B19" s="30" t="s">
        <v>23</v>
      </c>
      <c r="C19" s="98"/>
      <c r="D19" s="98"/>
      <c r="E19" s="98"/>
      <c r="F19" s="98"/>
      <c r="H19" s="83"/>
      <c r="I19" s="78"/>
      <c r="J19" s="78"/>
      <c r="K19" s="83" t="s">
        <v>82</v>
      </c>
      <c r="L19" s="78"/>
      <c r="M19" s="78"/>
      <c r="N19" s="78"/>
      <c r="O19" s="78"/>
    </row>
    <row r="20" spans="1:16" ht="17.25" thickBot="1" x14ac:dyDescent="0.3">
      <c r="A20" s="97" t="s">
        <v>24</v>
      </c>
      <c r="B20" s="97"/>
      <c r="C20" s="31">
        <v>23</v>
      </c>
      <c r="D20" s="32">
        <v>17</v>
      </c>
      <c r="E20" s="19">
        <f t="shared" ref="E20:E26" si="2">IF(C20*100/D20-100&gt;100,C20/D20,C20*100/D20-100)</f>
        <v>35.294117647058812</v>
      </c>
      <c r="F20" s="20" t="str">
        <f t="shared" ref="F20:F26" si="3">IF(C20*100/D20-100&gt;100,"раз","%")</f>
        <v>%</v>
      </c>
      <c r="H20" s="49"/>
      <c r="I20" s="49"/>
      <c r="J20" s="49"/>
      <c r="K20" s="49"/>
      <c r="L20" s="49"/>
      <c r="M20" s="49"/>
      <c r="N20" s="49"/>
      <c r="O20" s="49"/>
    </row>
    <row r="21" spans="1:16" ht="17.25" thickBot="1" x14ac:dyDescent="0.3">
      <c r="A21" s="97" t="s">
        <v>25</v>
      </c>
      <c r="B21" s="97"/>
      <c r="C21" s="31">
        <v>1</v>
      </c>
      <c r="D21" s="32">
        <v>0</v>
      </c>
      <c r="E21" s="19" t="e">
        <f t="shared" si="2"/>
        <v>#DIV/0!</v>
      </c>
      <c r="F21" s="20" t="e">
        <f t="shared" si="3"/>
        <v>#DIV/0!</v>
      </c>
      <c r="H21" s="54"/>
      <c r="I21" s="55">
        <v>2022</v>
      </c>
      <c r="J21" s="55">
        <v>2023</v>
      </c>
      <c r="K21" s="56">
        <v>2024</v>
      </c>
      <c r="L21" s="57">
        <v>2025</v>
      </c>
      <c r="M21" s="84">
        <v>2026</v>
      </c>
      <c r="N21" s="57" t="s">
        <v>72</v>
      </c>
      <c r="O21" s="58" t="s">
        <v>73</v>
      </c>
    </row>
    <row r="22" spans="1:16" ht="16.5" customHeight="1" x14ac:dyDescent="0.25">
      <c r="A22" s="97" t="s">
        <v>26</v>
      </c>
      <c r="B22" s="97"/>
      <c r="C22" s="31">
        <v>3</v>
      </c>
      <c r="D22" s="32">
        <v>2</v>
      </c>
      <c r="E22" s="19">
        <f t="shared" si="2"/>
        <v>50</v>
      </c>
      <c r="F22" s="20" t="str">
        <f t="shared" si="3"/>
        <v>%</v>
      </c>
      <c r="H22" s="59" t="s">
        <v>74</v>
      </c>
      <c r="I22" s="60">
        <v>90</v>
      </c>
      <c r="J22" s="60">
        <v>112</v>
      </c>
      <c r="K22" s="60">
        <v>93</v>
      </c>
      <c r="L22" s="61">
        <v>72</v>
      </c>
      <c r="M22" s="62">
        <v>90</v>
      </c>
      <c r="N22" s="63">
        <f t="shared" ref="N22:N28" si="4">SUM(I22:M22)</f>
        <v>457</v>
      </c>
      <c r="O22" s="63">
        <f t="shared" ref="O22:O28" si="5">SUM(I22:M22)/5</f>
        <v>91.4</v>
      </c>
    </row>
    <row r="23" spans="1:16" ht="16.5" x14ac:dyDescent="0.25">
      <c r="A23" s="97" t="s">
        <v>27</v>
      </c>
      <c r="B23" s="97"/>
      <c r="C23" s="31">
        <v>17</v>
      </c>
      <c r="D23" s="32">
        <v>21</v>
      </c>
      <c r="E23" s="19">
        <f t="shared" si="2"/>
        <v>-19.047619047619051</v>
      </c>
      <c r="F23" s="20" t="str">
        <f t="shared" si="3"/>
        <v>%</v>
      </c>
      <c r="H23" s="64" t="s">
        <v>75</v>
      </c>
      <c r="I23" s="60">
        <v>2</v>
      </c>
      <c r="J23" s="60">
        <v>2</v>
      </c>
      <c r="K23" s="60">
        <v>0</v>
      </c>
      <c r="L23" s="60">
        <v>3</v>
      </c>
      <c r="M23" s="65">
        <v>1</v>
      </c>
      <c r="N23" s="66">
        <f t="shared" si="4"/>
        <v>8</v>
      </c>
      <c r="O23" s="66">
        <f t="shared" si="5"/>
        <v>1.6</v>
      </c>
    </row>
    <row r="24" spans="1:16" ht="16.5" x14ac:dyDescent="0.25">
      <c r="A24" s="97" t="s">
        <v>28</v>
      </c>
      <c r="B24" s="97"/>
      <c r="C24" s="31">
        <v>3</v>
      </c>
      <c r="D24" s="32">
        <v>2</v>
      </c>
      <c r="E24" s="19">
        <f t="shared" si="2"/>
        <v>50</v>
      </c>
      <c r="F24" s="20" t="str">
        <f t="shared" si="3"/>
        <v>%</v>
      </c>
      <c r="H24" s="64" t="s">
        <v>76</v>
      </c>
      <c r="I24" s="60">
        <v>0</v>
      </c>
      <c r="J24" s="60">
        <v>0</v>
      </c>
      <c r="K24" s="60">
        <v>0</v>
      </c>
      <c r="L24" s="60">
        <v>0</v>
      </c>
      <c r="M24" s="65">
        <v>0</v>
      </c>
      <c r="N24" s="66">
        <f t="shared" si="4"/>
        <v>0</v>
      </c>
      <c r="O24" s="66">
        <f t="shared" si="5"/>
        <v>0</v>
      </c>
    </row>
    <row r="25" spans="1:16" ht="16.5" x14ac:dyDescent="0.25">
      <c r="A25" s="97" t="s">
        <v>29</v>
      </c>
      <c r="B25" s="97"/>
      <c r="C25" s="31">
        <v>12</v>
      </c>
      <c r="D25" s="32">
        <v>13</v>
      </c>
      <c r="E25" s="19">
        <f t="shared" si="2"/>
        <v>-7.6923076923076934</v>
      </c>
      <c r="F25" s="20" t="str">
        <f t="shared" si="3"/>
        <v>%</v>
      </c>
      <c r="H25" s="64" t="s">
        <v>77</v>
      </c>
      <c r="I25" s="60">
        <v>5</v>
      </c>
      <c r="J25" s="60">
        <v>3</v>
      </c>
      <c r="K25" s="60">
        <v>5</v>
      </c>
      <c r="L25" s="60">
        <v>2</v>
      </c>
      <c r="M25" s="65">
        <v>9</v>
      </c>
      <c r="N25" s="66">
        <f t="shared" si="4"/>
        <v>24</v>
      </c>
      <c r="O25" s="66">
        <f t="shared" si="5"/>
        <v>4.8</v>
      </c>
    </row>
    <row r="26" spans="1:16" ht="16.5" x14ac:dyDescent="0.25">
      <c r="A26" s="96" t="s">
        <v>30</v>
      </c>
      <c r="B26" s="96"/>
      <c r="C26" s="31">
        <v>31</v>
      </c>
      <c r="D26" s="32">
        <v>31</v>
      </c>
      <c r="E26" s="19">
        <f t="shared" si="2"/>
        <v>0</v>
      </c>
      <c r="F26" s="20" t="str">
        <f t="shared" si="3"/>
        <v>%</v>
      </c>
      <c r="H26" s="64" t="s">
        <v>76</v>
      </c>
      <c r="I26" s="60">
        <v>0</v>
      </c>
      <c r="J26" s="60">
        <v>0</v>
      </c>
      <c r="K26" s="60">
        <v>0</v>
      </c>
      <c r="L26" s="60">
        <v>0</v>
      </c>
      <c r="M26" s="65">
        <v>0</v>
      </c>
      <c r="N26" s="66">
        <f t="shared" si="4"/>
        <v>0</v>
      </c>
      <c r="O26" s="66">
        <f t="shared" si="5"/>
        <v>0</v>
      </c>
    </row>
    <row r="27" spans="1:16" ht="18" thickBot="1" x14ac:dyDescent="0.35">
      <c r="A27" s="33">
        <v>16</v>
      </c>
      <c r="B27" s="30" t="s">
        <v>31</v>
      </c>
      <c r="C27" s="98"/>
      <c r="D27" s="98"/>
      <c r="E27" s="98"/>
      <c r="F27" s="98"/>
      <c r="H27" s="67" t="s">
        <v>78</v>
      </c>
      <c r="I27" s="68">
        <v>1</v>
      </c>
      <c r="J27" s="68">
        <v>4</v>
      </c>
      <c r="K27" s="68">
        <v>6</v>
      </c>
      <c r="L27" s="68">
        <v>7</v>
      </c>
      <c r="M27" s="69">
        <v>1</v>
      </c>
      <c r="N27" s="70">
        <f t="shared" si="4"/>
        <v>19</v>
      </c>
      <c r="O27" s="70">
        <f t="shared" si="5"/>
        <v>3.8</v>
      </c>
    </row>
    <row r="28" spans="1:16" ht="17.25" thickBot="1" x14ac:dyDescent="0.3">
      <c r="A28" s="97" t="s">
        <v>32</v>
      </c>
      <c r="B28" s="97"/>
      <c r="C28" s="31">
        <v>0</v>
      </c>
      <c r="D28" s="32">
        <v>1</v>
      </c>
      <c r="E28" s="19">
        <f t="shared" ref="E28:E43" si="6">IF(C28*100/D28-100&gt;100,C28/D28,C28*100/D28-100)</f>
        <v>-100</v>
      </c>
      <c r="F28" s="20" t="str">
        <f t="shared" ref="F28:F43" si="7">IF(C28*100/D28-100&gt;100,"раз","%")</f>
        <v>%</v>
      </c>
      <c r="H28" s="71" t="s">
        <v>79</v>
      </c>
      <c r="I28" s="72">
        <v>57</v>
      </c>
      <c r="J28" s="72">
        <v>29</v>
      </c>
      <c r="K28" s="72">
        <v>47</v>
      </c>
      <c r="L28" s="72">
        <v>77</v>
      </c>
      <c r="M28" s="73">
        <v>40</v>
      </c>
      <c r="N28" s="74">
        <f t="shared" si="4"/>
        <v>250</v>
      </c>
      <c r="O28" s="75">
        <f t="shared" si="5"/>
        <v>50</v>
      </c>
    </row>
    <row r="29" spans="1:16" ht="16.5" x14ac:dyDescent="0.25">
      <c r="A29" s="97" t="s">
        <v>33</v>
      </c>
      <c r="B29" s="97"/>
      <c r="C29" s="31">
        <v>45</v>
      </c>
      <c r="D29" s="32">
        <v>33</v>
      </c>
      <c r="E29" s="19">
        <f t="shared" si="6"/>
        <v>36.363636363636374</v>
      </c>
      <c r="F29" s="20" t="str">
        <f t="shared" si="7"/>
        <v>%</v>
      </c>
    </row>
    <row r="30" spans="1:16" ht="16.5" x14ac:dyDescent="0.25">
      <c r="A30" s="97" t="s">
        <v>34</v>
      </c>
      <c r="B30" s="97"/>
      <c r="C30" s="31">
        <v>5</v>
      </c>
      <c r="D30" s="32">
        <v>9</v>
      </c>
      <c r="E30" s="19">
        <f t="shared" si="6"/>
        <v>-44.444444444444443</v>
      </c>
      <c r="F30" s="20" t="str">
        <f t="shared" si="7"/>
        <v>%</v>
      </c>
    </row>
    <row r="31" spans="1:16" ht="16.5" x14ac:dyDescent="0.25">
      <c r="A31" s="97" t="s">
        <v>35</v>
      </c>
      <c r="B31" s="97"/>
      <c r="C31" s="31">
        <v>15</v>
      </c>
      <c r="D31" s="32">
        <v>18</v>
      </c>
      <c r="E31" s="19">
        <f t="shared" si="6"/>
        <v>-16.666666666666671</v>
      </c>
      <c r="F31" s="20" t="str">
        <f t="shared" si="7"/>
        <v>%</v>
      </c>
      <c r="H31" s="99" t="s">
        <v>80</v>
      </c>
      <c r="I31" s="99"/>
      <c r="J31" s="99"/>
      <c r="K31" s="99"/>
      <c r="L31" s="99"/>
      <c r="M31" s="99"/>
      <c r="N31" s="99"/>
      <c r="O31" s="99"/>
    </row>
    <row r="32" spans="1:16" ht="16.5" x14ac:dyDescent="0.25">
      <c r="A32" s="97" t="s">
        <v>36</v>
      </c>
      <c r="B32" s="97"/>
      <c r="C32" s="31">
        <v>3</v>
      </c>
      <c r="D32" s="32">
        <v>0</v>
      </c>
      <c r="E32" s="19" t="e">
        <f t="shared" si="6"/>
        <v>#DIV/0!</v>
      </c>
      <c r="F32" s="20" t="e">
        <f t="shared" si="7"/>
        <v>#DIV/0!</v>
      </c>
      <c r="H32" s="91"/>
      <c r="I32" s="92">
        <v>2021</v>
      </c>
      <c r="J32" s="92">
        <v>2022</v>
      </c>
      <c r="K32" s="92">
        <v>2023</v>
      </c>
      <c r="L32" s="92">
        <v>2024</v>
      </c>
      <c r="M32" s="93">
        <v>2025</v>
      </c>
      <c r="N32" s="92" t="s">
        <v>72</v>
      </c>
      <c r="O32" s="92" t="s">
        <v>73</v>
      </c>
    </row>
    <row r="33" spans="1:15" ht="16.5" x14ac:dyDescent="0.25">
      <c r="A33" s="97" t="s">
        <v>37</v>
      </c>
      <c r="B33" s="97"/>
      <c r="C33" s="31">
        <v>0</v>
      </c>
      <c r="D33" s="32">
        <v>0</v>
      </c>
      <c r="E33" s="19" t="e">
        <f t="shared" si="6"/>
        <v>#DIV/0!</v>
      </c>
      <c r="F33" s="20" t="e">
        <f t="shared" si="7"/>
        <v>#DIV/0!</v>
      </c>
      <c r="H33" s="89" t="s">
        <v>74</v>
      </c>
      <c r="I33" s="61">
        <v>242</v>
      </c>
      <c r="J33" s="61">
        <v>220</v>
      </c>
      <c r="K33" s="61">
        <v>220</v>
      </c>
      <c r="L33" s="61">
        <v>190</v>
      </c>
      <c r="M33" s="62">
        <v>168</v>
      </c>
      <c r="N33" s="90">
        <f t="shared" ref="N33:N38" si="8">SUM(I33:M33)</f>
        <v>1040</v>
      </c>
      <c r="O33" s="63">
        <f t="shared" ref="O33:O38" si="9">SUM(I33:M33)/5</f>
        <v>208</v>
      </c>
    </row>
    <row r="34" spans="1:15" ht="16.5" x14ac:dyDescent="0.25">
      <c r="A34" s="97" t="s">
        <v>38</v>
      </c>
      <c r="B34" s="97"/>
      <c r="C34" s="31">
        <v>0</v>
      </c>
      <c r="D34" s="32">
        <v>0</v>
      </c>
      <c r="E34" s="19" t="e">
        <f t="shared" si="6"/>
        <v>#DIV/0!</v>
      </c>
      <c r="F34" s="20" t="e">
        <f t="shared" si="7"/>
        <v>#DIV/0!</v>
      </c>
      <c r="H34" s="80" t="s">
        <v>75</v>
      </c>
      <c r="I34" s="60">
        <v>3</v>
      </c>
      <c r="J34" s="60">
        <v>10</v>
      </c>
      <c r="K34" s="60">
        <v>6</v>
      </c>
      <c r="L34" s="60">
        <v>3</v>
      </c>
      <c r="M34" s="65">
        <v>5</v>
      </c>
      <c r="N34" s="81">
        <f t="shared" si="8"/>
        <v>27</v>
      </c>
      <c r="O34" s="66">
        <f t="shared" si="9"/>
        <v>5.4</v>
      </c>
    </row>
    <row r="35" spans="1:15" ht="16.5" x14ac:dyDescent="0.25">
      <c r="A35" s="97" t="s">
        <v>39</v>
      </c>
      <c r="B35" s="97"/>
      <c r="C35" s="31">
        <v>0</v>
      </c>
      <c r="D35" s="32">
        <v>1</v>
      </c>
      <c r="E35" s="19">
        <f t="shared" si="6"/>
        <v>-100</v>
      </c>
      <c r="F35" s="20" t="str">
        <f t="shared" si="7"/>
        <v>%</v>
      </c>
      <c r="H35" s="80" t="s">
        <v>76</v>
      </c>
      <c r="I35" s="60">
        <v>0</v>
      </c>
      <c r="J35" s="60">
        <v>2</v>
      </c>
      <c r="K35" s="60">
        <v>0</v>
      </c>
      <c r="L35" s="60">
        <v>0</v>
      </c>
      <c r="M35" s="65">
        <v>0</v>
      </c>
      <c r="N35" s="81">
        <f t="shared" si="8"/>
        <v>2</v>
      </c>
      <c r="O35" s="66">
        <f t="shared" si="9"/>
        <v>0.4</v>
      </c>
    </row>
    <row r="36" spans="1:15" ht="16.5" x14ac:dyDescent="0.25">
      <c r="A36" s="96" t="s">
        <v>40</v>
      </c>
      <c r="B36" s="96"/>
      <c r="C36" s="31">
        <v>0</v>
      </c>
      <c r="D36" s="32">
        <v>0</v>
      </c>
      <c r="E36" s="19" t="e">
        <f t="shared" si="6"/>
        <v>#DIV/0!</v>
      </c>
      <c r="F36" s="20" t="e">
        <f t="shared" si="7"/>
        <v>#DIV/0!</v>
      </c>
      <c r="H36" s="80" t="s">
        <v>77</v>
      </c>
      <c r="I36" s="60">
        <v>12</v>
      </c>
      <c r="J36" s="60">
        <v>9</v>
      </c>
      <c r="K36" s="60">
        <v>6</v>
      </c>
      <c r="L36" s="60">
        <v>11</v>
      </c>
      <c r="M36" s="65">
        <v>5</v>
      </c>
      <c r="N36" s="81">
        <f t="shared" si="8"/>
        <v>43</v>
      </c>
      <c r="O36" s="66">
        <f t="shared" si="9"/>
        <v>8.6</v>
      </c>
    </row>
    <row r="37" spans="1:15" ht="16.5" x14ac:dyDescent="0.25">
      <c r="A37" s="96" t="s">
        <v>41</v>
      </c>
      <c r="B37" s="96"/>
      <c r="C37" s="31">
        <v>22</v>
      </c>
      <c r="D37" s="32">
        <v>24</v>
      </c>
      <c r="E37" s="19">
        <f t="shared" si="6"/>
        <v>-8.3333333333333286</v>
      </c>
      <c r="F37" s="20" t="str">
        <f t="shared" si="7"/>
        <v>%</v>
      </c>
      <c r="H37" s="80" t="s">
        <v>76</v>
      </c>
      <c r="I37" s="60">
        <v>0</v>
      </c>
      <c r="J37" s="60">
        <v>1</v>
      </c>
      <c r="K37" s="60">
        <v>0</v>
      </c>
      <c r="L37" s="60">
        <v>0</v>
      </c>
      <c r="M37" s="65">
        <v>0</v>
      </c>
      <c r="N37" s="81">
        <f t="shared" si="8"/>
        <v>1</v>
      </c>
      <c r="O37" s="66">
        <f t="shared" si="9"/>
        <v>0.2</v>
      </c>
    </row>
    <row r="38" spans="1:15" ht="18" thickBot="1" x14ac:dyDescent="0.35">
      <c r="A38" s="34">
        <v>17</v>
      </c>
      <c r="B38" s="35" t="s">
        <v>42</v>
      </c>
      <c r="C38" s="31">
        <v>2</v>
      </c>
      <c r="D38" s="32">
        <v>3</v>
      </c>
      <c r="E38" s="19">
        <f t="shared" si="6"/>
        <v>-33.333333333333329</v>
      </c>
      <c r="F38" s="20" t="str">
        <f t="shared" si="7"/>
        <v>%</v>
      </c>
      <c r="H38" s="82" t="s">
        <v>81</v>
      </c>
      <c r="I38" s="85">
        <v>10</v>
      </c>
      <c r="J38" s="85">
        <v>12</v>
      </c>
      <c r="K38" s="85">
        <v>37</v>
      </c>
      <c r="L38" s="85">
        <v>16</v>
      </c>
      <c r="M38" s="86">
        <v>7</v>
      </c>
      <c r="N38" s="87">
        <f t="shared" si="8"/>
        <v>82</v>
      </c>
      <c r="O38" s="88">
        <f t="shared" si="9"/>
        <v>16.399999999999999</v>
      </c>
    </row>
    <row r="39" spans="1:15" ht="17.25" x14ac:dyDescent="0.3">
      <c r="A39" s="15">
        <v>18</v>
      </c>
      <c r="B39" s="22" t="s">
        <v>43</v>
      </c>
      <c r="C39" s="31">
        <v>56</v>
      </c>
      <c r="D39" s="32">
        <v>52</v>
      </c>
      <c r="E39" s="19">
        <f t="shared" si="6"/>
        <v>7.6923076923076934</v>
      </c>
      <c r="F39" s="20" t="str">
        <f t="shared" si="7"/>
        <v>%</v>
      </c>
    </row>
    <row r="40" spans="1:15" ht="17.25" x14ac:dyDescent="0.3">
      <c r="A40" s="15">
        <v>19</v>
      </c>
      <c r="B40" s="22" t="s">
        <v>44</v>
      </c>
      <c r="C40" s="31">
        <v>71732</v>
      </c>
      <c r="D40" s="32">
        <v>10137</v>
      </c>
      <c r="E40" s="19">
        <f t="shared" si="6"/>
        <v>7.0762553023576995</v>
      </c>
      <c r="F40" s="20" t="str">
        <f t="shared" si="7"/>
        <v>раз</v>
      </c>
    </row>
    <row r="41" spans="1:15" ht="17.25" x14ac:dyDescent="0.3">
      <c r="A41" s="15">
        <v>20</v>
      </c>
      <c r="B41" s="22" t="s">
        <v>45</v>
      </c>
      <c r="C41" s="31">
        <v>2831</v>
      </c>
      <c r="D41" s="32">
        <v>3293</v>
      </c>
      <c r="E41" s="19">
        <f t="shared" si="6"/>
        <v>-14.029760097175824</v>
      </c>
      <c r="F41" s="20" t="str">
        <f t="shared" si="7"/>
        <v>%</v>
      </c>
    </row>
    <row r="42" spans="1:15" ht="17.25" x14ac:dyDescent="0.3">
      <c r="A42" s="15">
        <v>21</v>
      </c>
      <c r="B42" s="22" t="s">
        <v>46</v>
      </c>
      <c r="C42" s="31">
        <v>0</v>
      </c>
      <c r="D42" s="32">
        <v>0</v>
      </c>
      <c r="E42" s="19" t="e">
        <f t="shared" si="6"/>
        <v>#DIV/0!</v>
      </c>
      <c r="F42" s="20" t="e">
        <f t="shared" si="7"/>
        <v>#DIV/0!</v>
      </c>
    </row>
    <row r="43" spans="1:15" ht="17.25" x14ac:dyDescent="0.3">
      <c r="A43" s="15">
        <v>22</v>
      </c>
      <c r="B43" s="22" t="s">
        <v>47</v>
      </c>
      <c r="C43" s="31">
        <v>21</v>
      </c>
      <c r="D43" s="32">
        <v>21</v>
      </c>
      <c r="E43" s="19">
        <f t="shared" si="6"/>
        <v>0</v>
      </c>
      <c r="F43" s="20" t="str">
        <f t="shared" si="7"/>
        <v>%</v>
      </c>
      <c r="H43" s="36"/>
      <c r="I43" s="36"/>
      <c r="J43" s="36"/>
      <c r="K43" s="36"/>
      <c r="L43" s="36"/>
      <c r="M43" s="36"/>
      <c r="N43" s="36"/>
    </row>
    <row r="44" spans="1:15" ht="15" x14ac:dyDescent="0.25">
      <c r="J44" s="37"/>
      <c r="K44" s="37"/>
      <c r="L44" s="37"/>
      <c r="M44" s="37"/>
      <c r="N44" s="37"/>
    </row>
    <row r="45" spans="1:15" ht="15" x14ac:dyDescent="0.25">
      <c r="B45" s="42" t="s">
        <v>49</v>
      </c>
      <c r="J45" s="37"/>
      <c r="K45" s="37"/>
      <c r="L45" s="37"/>
      <c r="M45" s="37"/>
      <c r="N45" s="37"/>
    </row>
    <row r="46" spans="1:15" ht="15" x14ac:dyDescent="0.25">
      <c r="B46" s="38"/>
    </row>
    <row r="47" spans="1:15" ht="15" x14ac:dyDescent="0.25">
      <c r="B47" s="38" t="s">
        <v>50</v>
      </c>
    </row>
    <row r="48" spans="1:15" ht="15" x14ac:dyDescent="0.25">
      <c r="B48" s="38" t="s">
        <v>51</v>
      </c>
    </row>
    <row r="49" spans="2:2" ht="15" x14ac:dyDescent="0.25">
      <c r="B49" s="38"/>
    </row>
    <row r="50" spans="2:2" ht="15" x14ac:dyDescent="0.25">
      <c r="B50" s="38" t="s">
        <v>57</v>
      </c>
    </row>
    <row r="51" spans="2:2" ht="15" x14ac:dyDescent="0.25">
      <c r="B51" s="38" t="s">
        <v>58</v>
      </c>
    </row>
    <row r="52" spans="2:2" ht="15" x14ac:dyDescent="0.25">
      <c r="B52" s="38"/>
    </row>
    <row r="53" spans="2:2" ht="15" x14ac:dyDescent="0.25">
      <c r="B53" s="38" t="s">
        <v>59</v>
      </c>
    </row>
    <row r="54" spans="2:2" ht="15" x14ac:dyDescent="0.25">
      <c r="B54" s="38" t="s">
        <v>60</v>
      </c>
    </row>
    <row r="55" spans="2:2" ht="15" x14ac:dyDescent="0.25">
      <c r="B55" s="38"/>
    </row>
    <row r="56" spans="2:2" ht="15" x14ac:dyDescent="0.25">
      <c r="B56" s="38" t="s">
        <v>66</v>
      </c>
    </row>
    <row r="57" spans="2:2" ht="15" x14ac:dyDescent="0.25">
      <c r="B57" s="38" t="s">
        <v>67</v>
      </c>
    </row>
    <row r="58" spans="2:2" ht="15" x14ac:dyDescent="0.25">
      <c r="B58" s="38"/>
    </row>
    <row r="59" spans="2:2" ht="15" x14ac:dyDescent="0.25">
      <c r="B59" s="38" t="s">
        <v>68</v>
      </c>
    </row>
    <row r="60" spans="2:2" ht="15" x14ac:dyDescent="0.25">
      <c r="B60" s="38" t="s">
        <v>60</v>
      </c>
    </row>
    <row r="61" spans="2:2" ht="15" x14ac:dyDescent="0.25">
      <c r="B61" s="38"/>
    </row>
    <row r="62" spans="2:2" ht="14.25" x14ac:dyDescent="0.2">
      <c r="B62" s="42" t="s">
        <v>52</v>
      </c>
    </row>
    <row r="63" spans="2:2" ht="15" x14ac:dyDescent="0.25">
      <c r="B63" s="38"/>
    </row>
    <row r="64" spans="2:2" ht="15" x14ac:dyDescent="0.25">
      <c r="B64" s="38" t="s">
        <v>53</v>
      </c>
    </row>
    <row r="65" spans="2:10" ht="15" x14ac:dyDescent="0.25">
      <c r="B65" s="38" t="s">
        <v>54</v>
      </c>
    </row>
    <row r="66" spans="2:10" ht="15" x14ac:dyDescent="0.25">
      <c r="B66" s="38"/>
    </row>
    <row r="67" spans="2:10" ht="15" x14ac:dyDescent="0.25">
      <c r="B67" s="38" t="s">
        <v>55</v>
      </c>
    </row>
    <row r="68" spans="2:10" ht="15" x14ac:dyDescent="0.25">
      <c r="B68" s="38" t="s">
        <v>56</v>
      </c>
    </row>
    <row r="70" spans="2:10" ht="15" x14ac:dyDescent="0.25">
      <c r="B70" s="38" t="s">
        <v>61</v>
      </c>
    </row>
    <row r="71" spans="2:10" ht="15" x14ac:dyDescent="0.25">
      <c r="B71" s="38" t="s">
        <v>62</v>
      </c>
    </row>
    <row r="73" spans="2:10" ht="15" x14ac:dyDescent="0.25">
      <c r="B73" s="38" t="s">
        <v>63</v>
      </c>
      <c r="C73" s="38"/>
      <c r="D73" s="38"/>
      <c r="E73" s="38"/>
      <c r="F73" s="38"/>
      <c r="G73" s="37"/>
    </row>
    <row r="74" spans="2:10" ht="15" x14ac:dyDescent="0.25">
      <c r="B74" s="1" t="s">
        <v>54</v>
      </c>
      <c r="H74" s="37"/>
      <c r="I74" s="37"/>
      <c r="J74" s="41"/>
    </row>
    <row r="76" spans="2:10" ht="15" x14ac:dyDescent="0.25">
      <c r="B76" s="38" t="s">
        <v>64</v>
      </c>
    </row>
    <row r="77" spans="2:10" ht="15" x14ac:dyDescent="0.25">
      <c r="B77" s="38" t="s">
        <v>65</v>
      </c>
    </row>
    <row r="79" spans="2:10" ht="15.75" x14ac:dyDescent="0.25">
      <c r="B79" s="53" t="s">
        <v>83</v>
      </c>
    </row>
    <row r="81" spans="2:8" ht="15" x14ac:dyDescent="0.25">
      <c r="B81" s="38" t="s">
        <v>70</v>
      </c>
    </row>
    <row r="82" spans="2:8" ht="15" x14ac:dyDescent="0.25">
      <c r="B82" s="38" t="s">
        <v>71</v>
      </c>
    </row>
    <row r="85" spans="2:8" ht="14.25" x14ac:dyDescent="0.2">
      <c r="B85" s="42" t="s">
        <v>84</v>
      </c>
    </row>
    <row r="86" spans="2:8" ht="15" x14ac:dyDescent="0.25">
      <c r="B86" s="38"/>
    </row>
    <row r="87" spans="2:8" ht="15" x14ac:dyDescent="0.25">
      <c r="B87" s="38" t="s">
        <v>85</v>
      </c>
    </row>
    <row r="88" spans="2:8" ht="15" x14ac:dyDescent="0.25">
      <c r="B88" s="38" t="s">
        <v>86</v>
      </c>
    </row>
    <row r="89" spans="2:8" ht="15" x14ac:dyDescent="0.25">
      <c r="B89" s="38"/>
    </row>
    <row r="90" spans="2:8" ht="15" x14ac:dyDescent="0.25">
      <c r="B90" s="38" t="s">
        <v>87</v>
      </c>
    </row>
    <row r="91" spans="2:8" ht="15" x14ac:dyDescent="0.25">
      <c r="B91" s="38" t="s">
        <v>88</v>
      </c>
    </row>
    <row r="93" spans="2:8" ht="15.75" x14ac:dyDescent="0.25">
      <c r="B93" s="94" t="s">
        <v>89</v>
      </c>
      <c r="C93" s="95"/>
      <c r="D93" s="95"/>
      <c r="E93" s="95"/>
      <c r="F93" s="95"/>
    </row>
    <row r="94" spans="2:8" ht="15.75" x14ac:dyDescent="0.25">
      <c r="B94" s="94" t="s">
        <v>90</v>
      </c>
      <c r="C94" s="95"/>
      <c r="D94" s="95"/>
      <c r="E94" s="95"/>
      <c r="F94" s="95"/>
    </row>
    <row r="95" spans="2:8" ht="15" x14ac:dyDescent="0.2">
      <c r="B95" s="95"/>
      <c r="C95" s="95"/>
      <c r="D95" s="95"/>
      <c r="E95" s="95"/>
      <c r="F95" s="95"/>
    </row>
    <row r="96" spans="2:8" ht="15.75" x14ac:dyDescent="0.25">
      <c r="B96" s="94" t="s">
        <v>91</v>
      </c>
      <c r="C96" s="94"/>
      <c r="D96" s="94"/>
      <c r="E96" s="94"/>
      <c r="F96" s="94"/>
      <c r="G96" s="36"/>
      <c r="H96" s="36"/>
    </row>
    <row r="97" spans="2:8" ht="15.75" x14ac:dyDescent="0.25">
      <c r="B97" s="94" t="s">
        <v>92</v>
      </c>
      <c r="C97" s="94"/>
      <c r="D97" s="94"/>
      <c r="E97" s="94"/>
      <c r="F97" s="94"/>
      <c r="G97" s="36"/>
      <c r="H97" s="36"/>
    </row>
    <row r="98" spans="2:8" ht="15.75" x14ac:dyDescent="0.25">
      <c r="B98" s="94"/>
      <c r="C98" s="94"/>
      <c r="D98" s="94"/>
      <c r="E98" s="94"/>
      <c r="F98" s="94"/>
      <c r="G98" s="36"/>
      <c r="H98" s="36"/>
    </row>
    <row r="99" spans="2:8" ht="15.75" x14ac:dyDescent="0.25">
      <c r="B99" s="94" t="s">
        <v>93</v>
      </c>
      <c r="C99" s="94"/>
      <c r="D99" s="94"/>
      <c r="E99" s="94"/>
      <c r="F99" s="94"/>
      <c r="G99" s="36"/>
      <c r="H99" s="36"/>
    </row>
    <row r="100" spans="2:8" ht="15.75" x14ac:dyDescent="0.25">
      <c r="B100" s="94" t="s">
        <v>90</v>
      </c>
      <c r="C100" s="94"/>
      <c r="D100" s="94"/>
      <c r="E100" s="94"/>
      <c r="F100" s="94"/>
      <c r="G100" s="36"/>
      <c r="H100" s="36"/>
    </row>
    <row r="101" spans="2:8" ht="15.75" x14ac:dyDescent="0.25">
      <c r="B101" s="94"/>
      <c r="C101" s="94"/>
      <c r="D101" s="94"/>
      <c r="E101" s="94"/>
      <c r="F101" s="94"/>
      <c r="G101" s="36"/>
      <c r="H101" s="36"/>
    </row>
    <row r="102" spans="2:8" ht="15.75" x14ac:dyDescent="0.25">
      <c r="B102" s="94" t="s">
        <v>94</v>
      </c>
      <c r="C102" s="94"/>
      <c r="D102" s="94"/>
      <c r="E102" s="94"/>
      <c r="F102" s="94"/>
      <c r="G102" s="36"/>
      <c r="H102" s="36"/>
    </row>
    <row r="103" spans="2:8" ht="15.75" x14ac:dyDescent="0.25">
      <c r="B103" s="94"/>
      <c r="C103" s="94"/>
      <c r="D103" s="94"/>
      <c r="E103" s="94"/>
      <c r="F103" s="94"/>
      <c r="G103" s="36"/>
      <c r="H103" s="36"/>
    </row>
    <row r="104" spans="2:8" ht="15.75" x14ac:dyDescent="0.25">
      <c r="B104" s="94" t="s">
        <v>95</v>
      </c>
      <c r="C104" s="94"/>
      <c r="D104" s="94"/>
      <c r="E104" s="94"/>
      <c r="F104" s="94"/>
      <c r="G104" s="36"/>
      <c r="H104" s="36"/>
    </row>
    <row r="105" spans="2:8" ht="15.75" x14ac:dyDescent="0.25">
      <c r="B105" s="94"/>
      <c r="C105" s="94"/>
      <c r="D105" s="94"/>
      <c r="E105" s="94"/>
      <c r="F105" s="94"/>
      <c r="G105" s="36"/>
      <c r="H105" s="36"/>
    </row>
  </sheetData>
  <mergeCells count="28">
    <mergeCell ref="H31:O31"/>
    <mergeCell ref="B1:C1"/>
    <mergeCell ref="A2:B3"/>
    <mergeCell ref="C2:F3"/>
    <mergeCell ref="H2:H3"/>
    <mergeCell ref="I2:J2"/>
    <mergeCell ref="K2:L2"/>
    <mergeCell ref="M2:N2"/>
    <mergeCell ref="E4:F4"/>
    <mergeCell ref="C19:F19"/>
    <mergeCell ref="A20:B20"/>
    <mergeCell ref="A21:B21"/>
    <mergeCell ref="A22:B22"/>
    <mergeCell ref="A23:B23"/>
    <mergeCell ref="A24:B24"/>
    <mergeCell ref="A25:B25"/>
    <mergeCell ref="A26:B26"/>
    <mergeCell ref="C27:F27"/>
    <mergeCell ref="A28:B28"/>
    <mergeCell ref="A29:B29"/>
    <mergeCell ref="A30:B30"/>
    <mergeCell ref="A36:B36"/>
    <mergeCell ref="A37:B37"/>
    <mergeCell ref="A31:B31"/>
    <mergeCell ref="A32:B32"/>
    <mergeCell ref="A33:B33"/>
    <mergeCell ref="A34:B34"/>
    <mergeCell ref="A35:B35"/>
  </mergeCells>
  <pageMargins left="0.70833333333333304" right="0.70833333333333304" top="0.74791666666666701" bottom="0.74791666666666701" header="0.51180555555555496" footer="0.51180555555555496"/>
  <pageSetup paperSize="9" scale="4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Сводка</vt:lpstr>
    </vt:vector>
  </TitlesOfParts>
  <Company>ОГПС-1 УГПС УВД Ханты-Мансийского округа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Жигаляк Екатерина Сергеевна</dc:creator>
  <dc:description/>
  <cp:lastModifiedBy>Илья</cp:lastModifiedBy>
  <cp:revision>1</cp:revision>
  <cp:lastPrinted>2026-07-12T12:55:02Z</cp:lastPrinted>
  <dcterms:created xsi:type="dcterms:W3CDTF">1997-03-25T06:43:11Z</dcterms:created>
  <dcterms:modified xsi:type="dcterms:W3CDTF">2026-07-13T05:38:26Z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ОГПС-1 УГПС УВД Ханты-Мансийского округа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